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智能化设备采购" sheetId="21" r:id="rId1"/>
  </sheets>
  <definedNames>
    <definedName name="_xlnm._FilterDatabase" localSheetId="0" hidden="1">智能化设备采购!$A$1:$M$26</definedName>
    <definedName name="_xlnm.Print_Area" localSheetId="0">智能化设备采购!$A$1:$M$26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70148" name="ID_F732B3D3020A46D5817ECF9173FDE94D"/>
        <xdr:cNvPicPr>
          <a:picLocks noChangeAspect="1"/>
        </xdr:cNvPicPr>
      </xdr:nvPicPr>
      <xdr:blipFill>
        <a:blip r:embed="rId1"/>
        <a:stretch>
          <a:fillRect/>
        </a:stretch>
      </xdr:blipFill>
      <xdr:spPr>
        <a:xfrm>
          <a:off x="10010775" y="3220085"/>
          <a:ext cx="390525" cy="351790"/>
        </a:xfrm>
        <a:prstGeom prst="rect">
          <a:avLst/>
        </a:prstGeom>
        <a:noFill/>
        <a:ln w="9525">
          <a:noFill/>
        </a:ln>
      </xdr:spPr>
    </xdr:pic>
  </etc:cellImage>
  <etc:cellImage>
    <xdr:pic>
      <xdr:nvPicPr>
        <xdr:cNvPr id="170100" name="ID_9D0824A7E3D9496E9EB30C6D1DAC0FDE"/>
        <xdr:cNvPicPr>
          <a:picLocks noChangeAspect="1"/>
        </xdr:cNvPicPr>
      </xdr:nvPicPr>
      <xdr:blipFill>
        <a:blip r:embed="rId2"/>
        <a:stretch>
          <a:fillRect/>
        </a:stretch>
      </xdr:blipFill>
      <xdr:spPr>
        <a:xfrm>
          <a:off x="9772650" y="4123690"/>
          <a:ext cx="923925" cy="380365"/>
        </a:xfrm>
        <a:prstGeom prst="rect">
          <a:avLst/>
        </a:prstGeom>
        <a:noFill/>
        <a:ln w="9525">
          <a:noFill/>
        </a:ln>
      </xdr:spPr>
    </xdr:pic>
  </etc:cellImage>
  <etc:cellImage>
    <xdr:pic>
      <xdr:nvPicPr>
        <xdr:cNvPr id="170101" name="ID_91DB5390A1FC47F3B1AC10ED0EB4493F"/>
        <xdr:cNvPicPr>
          <a:picLocks noChangeAspect="1"/>
        </xdr:cNvPicPr>
      </xdr:nvPicPr>
      <xdr:blipFill>
        <a:blip r:embed="rId3"/>
        <a:stretch>
          <a:fillRect/>
        </a:stretch>
      </xdr:blipFill>
      <xdr:spPr>
        <a:xfrm>
          <a:off x="9743440" y="4609465"/>
          <a:ext cx="942340" cy="334010"/>
        </a:xfrm>
        <a:prstGeom prst="rect">
          <a:avLst/>
        </a:prstGeom>
        <a:noFill/>
        <a:ln w="9525">
          <a:noFill/>
        </a:ln>
      </xdr:spPr>
    </xdr:pic>
  </etc:cellImage>
  <etc:cellImage>
    <xdr:pic>
      <xdr:nvPicPr>
        <xdr:cNvPr id="170102" name="ID_BDC33521803B4301849B8BDC80576DD8"/>
        <xdr:cNvPicPr>
          <a:picLocks noChangeAspect="1"/>
        </xdr:cNvPicPr>
      </xdr:nvPicPr>
      <xdr:blipFill>
        <a:blip r:embed="rId4"/>
        <a:stretch>
          <a:fillRect/>
        </a:stretch>
      </xdr:blipFill>
      <xdr:spPr>
        <a:xfrm>
          <a:off x="9867900" y="5048885"/>
          <a:ext cx="714375" cy="371475"/>
        </a:xfrm>
        <a:prstGeom prst="rect">
          <a:avLst/>
        </a:prstGeom>
        <a:noFill/>
        <a:ln w="9525">
          <a:noFill/>
        </a:ln>
      </xdr:spPr>
    </xdr:pic>
  </etc:cellImage>
  <etc:cellImage>
    <xdr:pic>
      <xdr:nvPicPr>
        <xdr:cNvPr id="170103" name="ID_CCBAC03266D345189D5C962FD9992643"/>
        <xdr:cNvPicPr>
          <a:picLocks noChangeAspect="1"/>
        </xdr:cNvPicPr>
      </xdr:nvPicPr>
      <xdr:blipFill>
        <a:blip r:embed="rId5"/>
        <a:stretch>
          <a:fillRect/>
        </a:stretch>
      </xdr:blipFill>
      <xdr:spPr>
        <a:xfrm>
          <a:off x="9867900" y="5514975"/>
          <a:ext cx="722630" cy="380365"/>
        </a:xfrm>
        <a:prstGeom prst="rect">
          <a:avLst/>
        </a:prstGeom>
        <a:noFill/>
        <a:ln w="9525">
          <a:noFill/>
        </a:ln>
      </xdr:spPr>
    </xdr:pic>
  </etc:cellImage>
  <etc:cellImage>
    <xdr:pic>
      <xdr:nvPicPr>
        <xdr:cNvPr id="170104" name="ID_03B45E057DB54E81A4E5AE65F92DC63B"/>
        <xdr:cNvPicPr>
          <a:picLocks noChangeAspect="1"/>
        </xdr:cNvPicPr>
      </xdr:nvPicPr>
      <xdr:blipFill>
        <a:blip r:embed="rId6"/>
        <a:stretch>
          <a:fillRect/>
        </a:stretch>
      </xdr:blipFill>
      <xdr:spPr>
        <a:xfrm>
          <a:off x="10030460" y="5963285"/>
          <a:ext cx="389255" cy="371475"/>
        </a:xfrm>
        <a:prstGeom prst="rect">
          <a:avLst/>
        </a:prstGeom>
        <a:noFill/>
        <a:ln w="9525">
          <a:noFill/>
        </a:ln>
      </xdr:spPr>
    </xdr:pic>
  </etc:cellImage>
  <etc:cellImage>
    <xdr:pic>
      <xdr:nvPicPr>
        <xdr:cNvPr id="170105" name="ID_E90EA583705F4AAEAB2903F144BB0E1B"/>
        <xdr:cNvPicPr>
          <a:picLocks noChangeAspect="1"/>
        </xdr:cNvPicPr>
      </xdr:nvPicPr>
      <xdr:blipFill>
        <a:blip r:embed="rId7"/>
        <a:stretch>
          <a:fillRect/>
        </a:stretch>
      </xdr:blipFill>
      <xdr:spPr>
        <a:xfrm>
          <a:off x="9848215" y="6400800"/>
          <a:ext cx="715010" cy="400050"/>
        </a:xfrm>
        <a:prstGeom prst="rect">
          <a:avLst/>
        </a:prstGeom>
        <a:noFill/>
        <a:ln w="9525">
          <a:noFill/>
        </a:ln>
      </xdr:spPr>
    </xdr:pic>
  </etc:cellImage>
  <etc:cellImage>
    <xdr:pic>
      <xdr:nvPicPr>
        <xdr:cNvPr id="170106" name="ID_0664BF63E9C942858053BA503E905E2D"/>
        <xdr:cNvPicPr>
          <a:picLocks noChangeAspect="1"/>
        </xdr:cNvPicPr>
      </xdr:nvPicPr>
      <xdr:blipFill>
        <a:blip r:embed="rId8"/>
        <a:stretch>
          <a:fillRect/>
        </a:stretch>
      </xdr:blipFill>
      <xdr:spPr>
        <a:xfrm>
          <a:off x="9848215" y="6858000"/>
          <a:ext cx="791845" cy="400050"/>
        </a:xfrm>
        <a:prstGeom prst="rect">
          <a:avLst/>
        </a:prstGeom>
        <a:noFill/>
        <a:ln w="9525">
          <a:noFill/>
        </a:ln>
      </xdr:spPr>
    </xdr:pic>
  </etc:cellImage>
  <etc:cellImage>
    <xdr:pic>
      <xdr:nvPicPr>
        <xdr:cNvPr id="164781" name="ID_91F42DF2AB1E48BEB2DDAC8339877384" descr="1606465151(1)"/>
        <xdr:cNvPicPr>
          <a:picLocks noChangeAspect="1"/>
        </xdr:cNvPicPr>
      </xdr:nvPicPr>
      <xdr:blipFill>
        <a:blip r:embed="rId9"/>
        <a:stretch>
          <a:fillRect/>
        </a:stretch>
      </xdr:blipFill>
      <xdr:spPr>
        <a:xfrm>
          <a:off x="10277475" y="8505825"/>
          <a:ext cx="228600" cy="428625"/>
        </a:xfrm>
        <a:prstGeom prst="rect">
          <a:avLst/>
        </a:prstGeom>
        <a:noFill/>
        <a:ln w="9525">
          <a:noFill/>
        </a:ln>
      </xdr:spPr>
    </xdr:pic>
  </etc:cellImage>
  <etc:cellImage>
    <xdr:pic>
      <xdr:nvPicPr>
        <xdr:cNvPr id="170149" name="ID_5CD4C78435934BF8BCEEB422B5522AB0"/>
        <xdr:cNvPicPr>
          <a:picLocks noChangeAspect="1"/>
        </xdr:cNvPicPr>
      </xdr:nvPicPr>
      <xdr:blipFill>
        <a:blip r:embed="rId10"/>
        <a:stretch>
          <a:fillRect/>
        </a:stretch>
      </xdr:blipFill>
      <xdr:spPr>
        <a:xfrm>
          <a:off x="9952990" y="9362440"/>
          <a:ext cx="552450" cy="391160"/>
        </a:xfrm>
        <a:prstGeom prst="rect">
          <a:avLst/>
        </a:prstGeom>
        <a:noFill/>
        <a:ln w="9525">
          <a:noFill/>
        </a:ln>
      </xdr:spPr>
    </xdr:pic>
  </etc:cellImage>
</etc:cellImages>
</file>

<file path=xl/sharedStrings.xml><?xml version="1.0" encoding="utf-8"?>
<sst xmlns="http://schemas.openxmlformats.org/spreadsheetml/2006/main" count="148" uniqueCount="90">
  <si>
    <t>中山市军休干部综合服务保障用房文体教学设备设施采购项目采购清单</t>
  </si>
  <si>
    <t>序号</t>
  </si>
  <si>
    <t>位置</t>
  </si>
  <si>
    <t>项目名称</t>
  </si>
  <si>
    <t>产品名称</t>
  </si>
  <si>
    <t>品牌规格型号</t>
  </si>
  <si>
    <t>产品详细参数</t>
  </si>
  <si>
    <t>产品尺寸</t>
  </si>
  <si>
    <t>产品图片</t>
  </si>
  <si>
    <t>计量单位</t>
  </si>
  <si>
    <t>数量</t>
  </si>
  <si>
    <t>含税单价</t>
  </si>
  <si>
    <t>含税金额</t>
  </si>
  <si>
    <t>备注</t>
  </si>
  <si>
    <t>1F-10(议事区）</t>
  </si>
  <si>
    <t>智能化设备采购</t>
  </si>
  <si>
    <t>会议一体机</t>
  </si>
  <si>
    <t>嘉迅（JUSING）JMT-R86D 触控一体机电子白板 触摸显示器+OPS电脑</t>
  </si>
  <si>
    <t>1.红外零贴合，双面防眩               
2.CVT982主板安卓11.0系统4+32g            
3.支持 Wi-Fi
4.支持手机投屏及选配电脑传屏，最多支持四画面同屏展示                         
5.支持前置Type-C充电接
6.OPS11代 i5  8G  256G</t>
  </si>
  <si>
    <t>1951.6mmx1154.4mmx87.3mm</t>
  </si>
  <si>
    <t>台</t>
  </si>
  <si>
    <t>会议机移动支架</t>
  </si>
  <si>
    <t>ProPre移动电视落地支架40-95英寸</t>
  </si>
  <si>
    <t>移动电视落地支架40-95英寸视频会议移动推车液晶显示屏多媒体一体机展示支架1850</t>
  </si>
  <si>
    <t>900mmx550mmx1750mm</t>
  </si>
  <si>
    <t>个</t>
  </si>
  <si>
    <t>1F-13（机房）</t>
  </si>
  <si>
    <t>24口POE接入交换机</t>
  </si>
  <si>
    <t>华为S1730S-S24P4S-A2</t>
  </si>
  <si>
    <t>24个10/100/1000BASE-T以太网端口,4个千兆SFP,PoE+,交流供电)
交换容量336Gbps，包转发率42Mpps，机架式，POE功率380W</t>
  </si>
  <si>
    <t>400*160*43</t>
  </si>
  <si>
    <t>核心交换机</t>
  </si>
  <si>
    <t>华为S5731S-S32ST4X-A</t>
  </si>
  <si>
    <t>(8个10/100/1000BASE-T以太网端口,24个千兆SFP,4个万兆SFP+,含一个交流电源)
交换容量672Gbps/6.72Tbps，包转发率120/138Mpps，支持双电源，自带1个150W电源，420mm深</t>
  </si>
  <si>
    <t>442*220*43</t>
  </si>
  <si>
    <t>千兆单模模块</t>
  </si>
  <si>
    <t>华为SFP-GE-LX-SM1310</t>
  </si>
  <si>
    <t>光模块-eSFP-GE-单模模块(1310nm,10km,LC)</t>
  </si>
  <si>
    <t>40*20*5</t>
  </si>
  <si>
    <t>万兆单模模块</t>
  </si>
  <si>
    <t>华为OSX010000</t>
  </si>
  <si>
    <t>光模块-SFP+-10G-单模模块(1310nm,10km,LC)</t>
  </si>
  <si>
    <t>40*20*6</t>
  </si>
  <si>
    <t>无线AP</t>
  </si>
  <si>
    <t>华为AirEngine5762S-12</t>
  </si>
  <si>
    <t>(11ax室内型,2+2双频,智能天线,蓝牙)
推荐并发用户数32，整机数率2.975Gbps，最大发射功率23dBm，参考覆盖距离18m，LeaderAP能力16个，最大功耗11W，尺寸Φ180x35mm</t>
  </si>
  <si>
    <t>150*150*25</t>
  </si>
  <si>
    <t>无线AP授权</t>
  </si>
  <si>
    <t>华为</t>
  </si>
  <si>
    <t>/</t>
  </si>
  <si>
    <t>无线控制器</t>
  </si>
  <si>
    <t>华为AirEngine 9700S-S</t>
  </si>
  <si>
    <t>主机(10个千兆以太口,2个万兆SFP+,含AC/DC 电源适配器)
默认不含license授权，最大可管理128个AP</t>
  </si>
  <si>
    <t>防火墙</t>
  </si>
  <si>
    <t>华为USG6000F-S50</t>
  </si>
  <si>
    <t>防火墙采用国产芯片及操作系统，吞吐量4Gbps，应用层吞吐量3.2Gbps，最大并发连接数50万，每秒新建连接数3万，开启全功能威胁防护吞吐量1.2Gbps，IPSec吞吐量3.5Gbps，IPSec最大隧道数2000，SSL VPN并发用户数1000，含SSL VPN 120个用户授权，虚拟防火墙数20个；桌面设备，配置10个GE电口，2个SFP+光口，1个Console口，1个USB接口；支持入侵防御（IPS）、防病毒（AV）、数据防泄漏（DLP）、恶意域名检测、智能选路、加密流量检测、NAT等功能；
软件费用-USG6000F-S50-LIC-USG6000F-S50-ATP-3Y-高级威胁防护功能包3年(IPS，AV，URL)(适用于USG6000F-S50)-Electronic</t>
  </si>
  <si>
    <t>442*220*44</t>
  </si>
  <si>
    <t>二楼设备清单</t>
  </si>
  <si>
    <t>2F-6(作品展厅）</t>
  </si>
  <si>
    <r>
      <rPr>
        <sz val="10"/>
        <color theme="1"/>
        <rFont val="等线"/>
        <charset val="134"/>
      </rPr>
      <t>电子书法触控一体屏（4</t>
    </r>
    <r>
      <rPr>
        <sz val="10"/>
        <color rgb="FF000000"/>
        <rFont val="等线"/>
        <charset val="134"/>
      </rPr>
      <t>3寸，含软件）</t>
    </r>
  </si>
  <si>
    <t>TH-LD-03</t>
  </si>
  <si>
    <r>
      <rPr>
        <sz val="10"/>
        <color theme="1"/>
        <rFont val="等线"/>
        <charset val="134"/>
      </rPr>
      <t>1、屏体尺寸：</t>
    </r>
    <r>
      <rPr>
        <sz val="10"/>
        <color indexed="8"/>
        <rFont val="等线"/>
        <charset val="134"/>
      </rPr>
      <t>43</t>
    </r>
    <r>
      <rPr>
        <sz val="10"/>
        <color indexed="8"/>
        <rFont val="等线"/>
        <charset val="134"/>
      </rPr>
      <t>英寸
2、功能介绍：
2.1、琴：包含古琴介绍、古筝教学、电子古筝、古琴演奏等内容；
2.2、棋：包含中国象棋、国际象棋、围棋、五子棋、跳棋、军旗、飞行棋、七种棋类另外还有五子连珠、甜品消消乐，共八款游戏；
2.3、书：包含自由书法、经典临摹、水墨画、书法游戏、优秀作品集、书法指导、碑帖欣赏等内容；
2.4、画：指的是中国画，主要是用毛笔蘸水、墨、彩，在帛或宣纸上作画的一种中国传统绘画。国画的题材丰富，主要分为人物画、山水画、花鸟画。</t>
    </r>
  </si>
  <si>
    <r>
      <rPr>
        <sz val="10"/>
        <color theme="1"/>
        <rFont val="等线"/>
        <charset val="134"/>
      </rPr>
      <t>4</t>
    </r>
    <r>
      <rPr>
        <sz val="10"/>
        <color indexed="8"/>
        <rFont val="等线"/>
        <charset val="134"/>
      </rPr>
      <t>3</t>
    </r>
    <r>
      <rPr>
        <sz val="10"/>
        <color indexed="8"/>
        <rFont val="等线"/>
        <charset val="134"/>
      </rPr>
      <t>寸</t>
    </r>
  </si>
  <si>
    <t>套</t>
  </si>
  <si>
    <t>文房四宝</t>
  </si>
  <si>
    <t>張小鳳文房四宝套装高档毛笔套装砚台镇尺书法礼物笔墨纸砚套装高级书法套装文房套装【青云直上礼盒】</t>
  </si>
  <si>
    <t>文房四宝套装高档毛笔套装砚台镇尺书法礼物笔墨纸砚套装高级书法套装文房套装【青云直上礼盒】</t>
  </si>
  <si>
    <t>2F-9(党建活动室）</t>
  </si>
  <si>
    <t>嘉迅（JUSING）JMT-R98D 触控一体机 电子白板 触摸显示器+OPS电脑</t>
  </si>
  <si>
    <t>1.红外零贴合，双面防眩；              
2.CVT982主板安卓11.0系统4+32g；           
3.支持 Wi-Fi；
4.支持手机投屏及选配电脑传屏，最多支持四画面同屏展示；                           
5.支持前置Type-C充电接；
6.OPS11代 i5  8G  256G。</t>
  </si>
  <si>
    <t>整机尺寸：
2215.4x1307.7x91.4 mm</t>
  </si>
  <si>
    <t>无线话筒主机</t>
  </si>
  <si>
    <t>*采用2.69寸TFT彩屏显示，抗干扰，性能稳定，UHF宽频段，200个信道可选，可多套使用；每个信道ID码识别功能，有效防止外界或频道之间串扰出现的噪声；话筒匹配高质量音头，人声清晰保真；接收机带频谱扫描功能，一键快速扫描选取无干扰频道，按下红外对频键，轻松对频。可适配手持话筒、腰包、会议话筒，满足更多需求，适用更多的场合。                   无线一拖二、一拖四功能参数：接收机参数：使用频率：610-670MHz调制方式：FM频响        ：50Hz-15KHz信号源灵敏度：-104dbm声音输出大小：6.35混合输出350mV              卡龙平衡输出400mV失真度      ：&lt;1%信噪比      ：90db工作电压：DC12-18V工作电流：750mA接收距离：80米（开宽地）发射器参数：使用频率：610-670MHz频响    ：50Hz-15KHz调制度  ：16KHz(70mV输入）频率精度要求：±10KHz；发射功率：10mW工作电压：两粒AA 1.5V 电池 工作电流：110mA</t>
  </si>
  <si>
    <t>无线座台话筒</t>
  </si>
  <si>
    <t>技术参数：采用新一代智能锁频技术、抗干扰技术，750mA接收距离：80米（开宽地）发射器参数：使用频率：610-670MHz频响    ：50Hz-15KHz调制度  ：16KHz(70mV输入）频率精度要求：±10KHz；发射功率：10mW工作电压：两粒AA 1.5V 电池 工作电流：110mA</t>
  </si>
  <si>
    <t>数字音频处理器</t>
  </si>
  <si>
    <r>
      <rPr>
        <sz val="10"/>
        <rFont val="宋体"/>
        <charset val="134"/>
      </rPr>
      <t xml:space="preserve">
</t>
    </r>
    <r>
      <rPr>
        <sz val="10"/>
        <rFont val="Symbol"/>
        <charset val="2"/>
      </rPr>
      <t></t>
    </r>
    <r>
      <rPr>
        <sz val="10"/>
        <rFont val="宋体"/>
        <charset val="134"/>
      </rPr>
      <t xml:space="preserve"> 5通道
</t>
    </r>
    <r>
      <rPr>
        <sz val="10"/>
        <rFont val="Symbol"/>
        <charset val="2"/>
      </rPr>
      <t></t>
    </r>
    <r>
      <rPr>
        <sz val="10"/>
        <rFont val="宋体"/>
        <charset val="134"/>
      </rPr>
      <t xml:space="preserve"> 具有音箱处理器功能的卡拉OK效果器，各部分功能可独立调节。
</t>
    </r>
    <r>
      <rPr>
        <sz val="10"/>
        <rFont val="Symbol"/>
        <charset val="2"/>
      </rPr>
      <t></t>
    </r>
    <r>
      <rPr>
        <sz val="10"/>
        <rFont val="宋体"/>
        <charset val="134"/>
      </rPr>
      <t xml:space="preserve"> 采用2Bit数据总线和32Bit DSP。
</t>
    </r>
    <r>
      <rPr>
        <sz val="10"/>
        <rFont val="Symbol"/>
        <charset val="2"/>
      </rPr>
      <t></t>
    </r>
    <r>
      <rPr>
        <sz val="10"/>
        <rFont val="宋体"/>
        <charset val="134"/>
      </rPr>
      <t xml:space="preserve"> 音乐设有7段参量均衡。音乐到主输出高通滤波器：12dB/24dB(0Hz - 303Hz)
</t>
    </r>
    <r>
      <rPr>
        <sz val="10"/>
        <rFont val="Symbol"/>
        <charset val="2"/>
      </rPr>
      <t></t>
    </r>
    <r>
      <rPr>
        <sz val="10"/>
        <rFont val="宋体"/>
        <charset val="134"/>
      </rPr>
      <t xml:space="preserve"> 话筒设有15段参量均衡。有麦克风压限功能。
</t>
    </r>
    <r>
      <rPr>
        <sz val="10"/>
        <rFont val="Symbol"/>
        <charset val="2"/>
      </rPr>
      <t></t>
    </r>
    <r>
      <rPr>
        <sz val="10"/>
        <rFont val="宋体"/>
        <charset val="134"/>
      </rPr>
      <t xml:space="preserve"> 主输出设有5段参量均衡。 有压缩限幅器。
</t>
    </r>
    <r>
      <rPr>
        <sz val="10"/>
        <rFont val="Symbol"/>
        <charset val="2"/>
      </rPr>
      <t></t>
    </r>
    <r>
      <rPr>
        <sz val="10"/>
        <rFont val="宋体"/>
        <charset val="134"/>
      </rPr>
      <t xml:space="preserve"> 中置输出，后置输出及超低均设有3段参量均衡。
</t>
    </r>
    <r>
      <rPr>
        <sz val="10"/>
        <rFont val="Symbol"/>
        <charset val="2"/>
      </rPr>
      <t></t>
    </r>
    <r>
      <rPr>
        <sz val="10"/>
        <rFont val="宋体"/>
        <charset val="134"/>
      </rPr>
      <t xml:space="preserve"> 麦克风有4种反馈抑制模式：OFF  1  2  3。
</t>
    </r>
    <r>
      <rPr>
        <sz val="10"/>
        <rFont val="Symbol"/>
        <charset val="2"/>
      </rPr>
      <t></t>
    </r>
    <r>
      <rPr>
        <sz val="10"/>
        <rFont val="宋体"/>
        <charset val="134"/>
      </rPr>
      <t xml:space="preserve"> 可存储16种模式。
</t>
    </r>
    <r>
      <rPr>
        <sz val="10"/>
        <rFont val="Symbol"/>
        <charset val="2"/>
      </rPr>
      <t></t>
    </r>
    <r>
      <rPr>
        <sz val="10"/>
        <rFont val="宋体"/>
        <charset val="134"/>
      </rPr>
      <t xml:space="preserve"> 话筒输出，主输出，中置输出，超低音输出，后置输出均设有压限及延时功能。
</t>
    </r>
    <r>
      <rPr>
        <sz val="10"/>
        <rFont val="Symbol"/>
        <charset val="2"/>
      </rPr>
      <t></t>
    </r>
    <r>
      <rPr>
        <sz val="10"/>
        <rFont val="宋体"/>
        <charset val="134"/>
      </rPr>
      <t xml:space="preserve"> 内有管理者模式与用户模式，用户模式在调整参数后不能存储。
技术参数&gt;&gt;&gt;
◆最大输入电平：4V(RMS)
◆最大输出电平：4V(RMS)
◆音乐通道增益：MAX：12dB
◆麦克风灵敏度：64mV (Out：4V)
◆信噪比：&gt;80dB
◆输入电压：~220V  50Hz
◆尺寸（长×宽×高）： 483×218.5×47.5mm
◆净重： 4.5Kg</t>
    </r>
  </si>
  <si>
    <t>电源管理器</t>
  </si>
  <si>
    <t>1、输出电流≥16A；
2、控制电源≥8路，延迟时间（每路电源）：2秒，
3、采用智能单片机控制，主要用于顺序启动每路电源和逆反顺序切断
4、数字显示当前电网电压值，用于减少电网运行回路上的瞬间冲击电流，防止电源设施被冲击电流击穿而损坏;
5、产品造型简洁流畅功能布局合理，内置高性能滤波器，输出采用多功能电源座方便用户连接各种规格的负载。</t>
  </si>
  <si>
    <t>手持麦克风</t>
  </si>
  <si>
    <t>● 自动跟踪调谐技术，保证系统在任何频率工作时保持最佳的选择性● OLED点阵屏幕显示，下拉式菜单控制。● 采用电子音量开关，操作快 速方便。● 6段式发射机电池电量指示功能● 采用台湾进口防震咪芯，音质浑厚而不失清晰。● 联机自动扫描选择频率。频率范围 580~870MHz（默认740-790MHZ)最大频道数 200最大频率个数 1600频带宽度 50MHz接收灵敏度 &lt;-95dBm for 30dB S/N Ratio最大频偏 +/-60KHz频率响应 50~20000Hz信噪比 110dBm(A)失真度 &lt;0.5%动态范围 &gt;102dB音频插座 XLR+jack 天线插座 2 BNC,50Ω音频输出电平 +8dBu max电源 12~18V DC/1000mA</t>
  </si>
  <si>
    <t>支</t>
  </si>
  <si>
    <t>音箱挂架</t>
  </si>
  <si>
    <t>UA230加厚型、万能调角度、现场定制</t>
  </si>
  <si>
    <t>音频通讯线路</t>
  </si>
  <si>
    <t>XLR-XLR/6.5-XLR</t>
  </si>
  <si>
    <t>音箱线路</t>
  </si>
  <si>
    <t>RVVJFC2500</t>
  </si>
  <si>
    <t>米</t>
  </si>
  <si>
    <t>合计总金额：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</si>
</sst>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00;[Red]&quot;￥&quot;#,##0.00"/>
  </numFmts>
  <fonts count="34">
    <font>
      <sz val="12"/>
      <name val="宋体"/>
      <charset val="134"/>
    </font>
    <font>
      <sz val="11"/>
      <color theme="1"/>
      <name val="等线"/>
      <charset val="134"/>
    </font>
    <font>
      <sz val="10"/>
      <color theme="1"/>
      <name val="等线"/>
      <charset val="134"/>
    </font>
    <font>
      <sz val="10"/>
      <name val="等线"/>
      <charset val="134"/>
    </font>
    <font>
      <b/>
      <sz val="16"/>
      <color theme="1"/>
      <name val="等线"/>
      <charset val="134"/>
    </font>
    <font>
      <b/>
      <sz val="11"/>
      <color theme="1"/>
      <name val="等线"/>
      <charset val="134"/>
    </font>
    <font>
      <sz val="10"/>
      <color rgb="FF000000"/>
      <name val="等线"/>
      <charset val="134"/>
    </font>
    <font>
      <sz val="10"/>
      <color theme="1"/>
      <name val="宋体"/>
      <charset val="134"/>
      <scheme val="minor"/>
    </font>
    <font>
      <sz val="10"/>
      <name val="宋体"/>
      <charset val="134"/>
      <scheme val="minor"/>
    </font>
    <font>
      <sz val="10"/>
      <color rgb="FF000000"/>
      <name val="宋体"/>
      <charset val="134"/>
      <scheme val="minor"/>
    </font>
    <font>
      <sz val="10"/>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theme="1"/>
      <name val="宋体"/>
      <charset val="134"/>
      <scheme val="minor"/>
    </font>
    <font>
      <sz val="9"/>
      <name val="宋体"/>
      <charset val="134"/>
    </font>
    <font>
      <sz val="12"/>
      <name val="Times New Roman"/>
      <charset val="0"/>
    </font>
    <font>
      <sz val="10"/>
      <color indexed="8"/>
      <name val="等线"/>
      <charset val="134"/>
    </font>
    <font>
      <sz val="10"/>
      <name val="Symbol"/>
      <charset val="2"/>
    </font>
  </fonts>
  <fills count="34">
    <fill>
      <patternFill patternType="none"/>
    </fill>
    <fill>
      <patternFill patternType="gray125"/>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3" borderId="7"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4" borderId="11" applyNumberFormat="0" applyAlignment="0" applyProtection="0">
      <alignment vertical="center"/>
    </xf>
    <xf numFmtId="0" fontId="20" fillId="5" borderId="12" applyNumberFormat="0" applyAlignment="0" applyProtection="0">
      <alignment vertical="center"/>
    </xf>
    <xf numFmtId="0" fontId="21" fillId="5" borderId="11" applyNumberFormat="0" applyAlignment="0" applyProtection="0">
      <alignment vertical="center"/>
    </xf>
    <xf numFmtId="0" fontId="22" fillId="6"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30" fillId="0" borderId="0">
      <alignment vertical="center"/>
    </xf>
    <xf numFmtId="0" fontId="31" fillId="0" borderId="0">
      <alignment vertical="center"/>
    </xf>
  </cellStyleXfs>
  <cellXfs count="4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top" wrapText="1"/>
    </xf>
    <xf numFmtId="0" fontId="2" fillId="0" borderId="2" xfId="0" applyFont="1" applyFill="1" applyBorder="1" applyAlignment="1">
      <alignment vertical="top" wrapText="1"/>
    </xf>
    <xf numFmtId="0" fontId="2" fillId="0" borderId="3" xfId="0" applyFont="1" applyFill="1" applyBorder="1" applyAlignment="1">
      <alignment horizontal="center" vertical="center" wrapText="1"/>
    </xf>
    <xf numFmtId="0" fontId="3" fillId="0" borderId="2" xfId="51" applyFont="1" applyFill="1" applyBorder="1" applyAlignment="1">
      <alignment horizontal="center" vertical="center" wrapText="1"/>
    </xf>
    <xf numFmtId="0" fontId="3" fillId="2" borderId="2" xfId="51" applyFont="1" applyFill="1" applyBorder="1" applyAlignment="1">
      <alignment horizontal="center" vertical="center" wrapText="1"/>
    </xf>
    <xf numFmtId="0" fontId="3" fillId="0" borderId="2" xfId="51" applyFont="1" applyFill="1" applyBorder="1" applyAlignment="1">
      <alignment horizontal="left" vertical="top" wrapText="1"/>
    </xf>
    <xf numFmtId="0" fontId="2" fillId="2" borderId="2" xfId="0" applyFont="1" applyFill="1" applyBorder="1" applyAlignment="1">
      <alignment horizontal="center" vertical="center" wrapText="1"/>
    </xf>
    <xf numFmtId="0" fontId="2" fillId="0" borderId="2" xfId="52" applyFont="1" applyFill="1" applyBorder="1" applyAlignment="1">
      <alignment horizontal="left" vertical="top" wrapText="1"/>
    </xf>
    <xf numFmtId="0" fontId="2" fillId="0" borderId="2" xfId="50" applyFont="1" applyFill="1" applyBorder="1" applyAlignment="1">
      <alignment horizontal="center" vertical="center" wrapText="1"/>
    </xf>
    <xf numFmtId="0" fontId="2" fillId="0" borderId="2"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7" fillId="0" borderId="2" xfId="0" applyFont="1" applyFill="1" applyBorder="1" applyAlignment="1">
      <alignment horizontal="center" vertical="center" wrapText="1"/>
    </xf>
    <xf numFmtId="0" fontId="8" fillId="0" borderId="2" xfId="51" applyFont="1" applyFill="1" applyBorder="1" applyAlignment="1">
      <alignment horizontal="center" vertical="center" wrapText="1"/>
    </xf>
    <xf numFmtId="0" fontId="7" fillId="0" borderId="2" xfId="50"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0" fontId="10" fillId="0" borderId="2" xfId="0" applyFont="1" applyFill="1" applyBorder="1" applyAlignment="1" applyProtection="1">
      <alignment horizontal="center" vertical="center" wrapText="1"/>
      <protection locked="0"/>
    </xf>
    <xf numFmtId="0" fontId="2" fillId="0" borderId="4" xfId="0" applyFont="1" applyFill="1" applyBorder="1" applyAlignment="1">
      <alignment horizontal="right" vertical="center" wrapText="1"/>
    </xf>
    <xf numFmtId="0" fontId="2" fillId="0" borderId="5" xfId="0" applyFont="1" applyFill="1" applyBorder="1" applyAlignment="1">
      <alignment horizontal="right" vertical="center" wrapText="1"/>
    </xf>
    <xf numFmtId="0" fontId="4" fillId="0" borderId="1" xfId="0"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3" fillId="0" borderId="2" xfId="0" applyFont="1" applyFill="1" applyBorder="1" applyAlignment="1">
      <alignment horizontal="center" vertical="center" wrapText="1"/>
    </xf>
    <xf numFmtId="176" fontId="2" fillId="0" borderId="6" xfId="0" applyNumberFormat="1" applyFont="1" applyFill="1" applyBorder="1" applyAlignment="1">
      <alignment horizontal="center" vertical="center" wrapText="1"/>
    </xf>
    <xf numFmtId="0" fontId="2" fillId="0" borderId="6" xfId="0" applyFont="1" applyFill="1" applyBorder="1" applyAlignment="1">
      <alignment horizontal="right" vertical="center" wrapText="1"/>
    </xf>
    <xf numFmtId="176" fontId="2" fillId="0" borderId="2" xfId="0" applyNumberFormat="1" applyFont="1" applyFill="1" applyBorder="1" applyAlignment="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4" xfId="49"/>
    <cellStyle name="常规 6" xfId="50"/>
    <cellStyle name="常规 10" xfId="51"/>
    <cellStyle name="常规 2" xfId="52"/>
    <cellStyle name="常规_Sheet1_1" xfId="53"/>
    <cellStyle name="样式 1" xfId="54"/>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0" Type="http://schemas.openxmlformats.org/officeDocument/2006/relationships/image" Target="media/image16.png"/><Relationship Id="rId1" Type="http://schemas.openxmlformats.org/officeDocument/2006/relationships/image" Target="media/image7.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24765</xdr:colOff>
      <xdr:row>17</xdr:row>
      <xdr:rowOff>1634490</xdr:rowOff>
    </xdr:from>
    <xdr:to>
      <xdr:col>7</xdr:col>
      <xdr:colOff>1022350</xdr:colOff>
      <xdr:row>17</xdr:row>
      <xdr:rowOff>2707005</xdr:rowOff>
    </xdr:to>
    <xdr:pic>
      <xdr:nvPicPr>
        <xdr:cNvPr id="226918" name="图片 1" descr="eeb9e8bf042baea71815d9d7b352424"/>
        <xdr:cNvPicPr>
          <a:picLocks noChangeAspect="1"/>
        </xdr:cNvPicPr>
      </xdr:nvPicPr>
      <xdr:blipFill>
        <a:blip r:embed="rId1"/>
        <a:stretch>
          <a:fillRect/>
        </a:stretch>
      </xdr:blipFill>
      <xdr:spPr>
        <a:xfrm>
          <a:off x="8054340" y="19470370"/>
          <a:ext cx="997585" cy="1072515"/>
        </a:xfrm>
        <a:prstGeom prst="rect">
          <a:avLst/>
        </a:prstGeom>
        <a:noFill/>
        <a:ln w="9525">
          <a:noFill/>
        </a:ln>
      </xdr:spPr>
    </xdr:pic>
    <xdr:clientData/>
  </xdr:twoCellAnchor>
  <xdr:twoCellAnchor editAs="oneCell">
    <xdr:from>
      <xdr:col>7</xdr:col>
      <xdr:colOff>184150</xdr:colOff>
      <xdr:row>18</xdr:row>
      <xdr:rowOff>69850</xdr:rowOff>
    </xdr:from>
    <xdr:to>
      <xdr:col>7</xdr:col>
      <xdr:colOff>948690</xdr:colOff>
      <xdr:row>18</xdr:row>
      <xdr:rowOff>1088390</xdr:rowOff>
    </xdr:to>
    <xdr:pic>
      <xdr:nvPicPr>
        <xdr:cNvPr id="226919" name="图片 2" descr="3489d257e8a8be4f10fa89fe7c0f20a"/>
        <xdr:cNvPicPr>
          <a:picLocks noChangeAspect="1"/>
        </xdr:cNvPicPr>
      </xdr:nvPicPr>
      <xdr:blipFill>
        <a:blip r:embed="rId2"/>
        <a:stretch>
          <a:fillRect/>
        </a:stretch>
      </xdr:blipFill>
      <xdr:spPr>
        <a:xfrm>
          <a:off x="8213725" y="22264370"/>
          <a:ext cx="764540" cy="1018540"/>
        </a:xfrm>
        <a:prstGeom prst="rect">
          <a:avLst/>
        </a:prstGeom>
        <a:noFill/>
        <a:ln w="9525">
          <a:noFill/>
        </a:ln>
      </xdr:spPr>
    </xdr:pic>
    <xdr:clientData/>
  </xdr:twoCellAnchor>
  <xdr:twoCellAnchor>
    <xdr:from>
      <xdr:col>7</xdr:col>
      <xdr:colOff>111125</xdr:colOff>
      <xdr:row>19</xdr:row>
      <xdr:rowOff>2313940</xdr:rowOff>
    </xdr:from>
    <xdr:to>
      <xdr:col>7</xdr:col>
      <xdr:colOff>988695</xdr:colOff>
      <xdr:row>19</xdr:row>
      <xdr:rowOff>2760980</xdr:rowOff>
    </xdr:to>
    <xdr:pic>
      <xdr:nvPicPr>
        <xdr:cNvPr id="226923" name="Picture 147" descr="QQ图片20151031115602"/>
        <xdr:cNvPicPr/>
      </xdr:nvPicPr>
      <xdr:blipFill>
        <a:blip r:embed="rId3"/>
        <a:stretch>
          <a:fillRect/>
        </a:stretch>
      </xdr:blipFill>
      <xdr:spPr>
        <a:xfrm>
          <a:off x="8140700" y="25880060"/>
          <a:ext cx="877570" cy="447040"/>
        </a:xfrm>
        <a:prstGeom prst="rect">
          <a:avLst/>
        </a:prstGeom>
        <a:noFill/>
        <a:ln w="9525">
          <a:noFill/>
        </a:ln>
      </xdr:spPr>
    </xdr:pic>
    <xdr:clientData/>
  </xdr:twoCellAnchor>
  <xdr:twoCellAnchor>
    <xdr:from>
      <xdr:col>7</xdr:col>
      <xdr:colOff>32385</xdr:colOff>
      <xdr:row>20</xdr:row>
      <xdr:rowOff>681355</xdr:rowOff>
    </xdr:from>
    <xdr:to>
      <xdr:col>7</xdr:col>
      <xdr:colOff>1066800</xdr:colOff>
      <xdr:row>20</xdr:row>
      <xdr:rowOff>1238250</xdr:rowOff>
    </xdr:to>
    <xdr:pic>
      <xdr:nvPicPr>
        <xdr:cNvPr id="226924" name="图片 2" descr="f64c5fb441fbb266e940fb880a5417e"/>
        <xdr:cNvPicPr/>
      </xdr:nvPicPr>
      <xdr:blipFill>
        <a:blip r:embed="rId4"/>
        <a:stretch>
          <a:fillRect/>
        </a:stretch>
      </xdr:blipFill>
      <xdr:spPr>
        <a:xfrm>
          <a:off x="8061960" y="29444315"/>
          <a:ext cx="1034415" cy="556895"/>
        </a:xfrm>
        <a:prstGeom prst="rect">
          <a:avLst/>
        </a:prstGeom>
        <a:noFill/>
        <a:ln w="9525">
          <a:noFill/>
        </a:ln>
      </xdr:spPr>
    </xdr:pic>
    <xdr:clientData/>
  </xdr:twoCellAnchor>
  <xdr:twoCellAnchor>
    <xdr:from>
      <xdr:col>7</xdr:col>
      <xdr:colOff>367665</xdr:colOff>
      <xdr:row>21</xdr:row>
      <xdr:rowOff>975360</xdr:rowOff>
    </xdr:from>
    <xdr:to>
      <xdr:col>7</xdr:col>
      <xdr:colOff>759460</xdr:colOff>
      <xdr:row>21</xdr:row>
      <xdr:rowOff>1424940</xdr:rowOff>
    </xdr:to>
    <xdr:pic>
      <xdr:nvPicPr>
        <xdr:cNvPr id="226925" name="Picture 1591" descr=" "/>
        <xdr:cNvPicPr/>
      </xdr:nvPicPr>
      <xdr:blipFill>
        <a:blip r:embed="rId5"/>
        <a:stretch>
          <a:fillRect/>
        </a:stretch>
      </xdr:blipFill>
      <xdr:spPr>
        <a:xfrm>
          <a:off x="8397240" y="31719520"/>
          <a:ext cx="391795" cy="449580"/>
        </a:xfrm>
        <a:prstGeom prst="rect">
          <a:avLst/>
        </a:prstGeom>
        <a:noFill/>
        <a:ln w="1">
          <a:noFill/>
        </a:ln>
      </xdr:spPr>
    </xdr:pic>
    <xdr:clientData/>
  </xdr:twoCellAnchor>
  <xdr:twoCellAnchor>
    <xdr:from>
      <xdr:col>7</xdr:col>
      <xdr:colOff>32385</xdr:colOff>
      <xdr:row>21</xdr:row>
      <xdr:rowOff>1532255</xdr:rowOff>
    </xdr:from>
    <xdr:to>
      <xdr:col>7</xdr:col>
      <xdr:colOff>1050290</xdr:colOff>
      <xdr:row>21</xdr:row>
      <xdr:rowOff>1832610</xdr:rowOff>
    </xdr:to>
    <xdr:pic>
      <xdr:nvPicPr>
        <xdr:cNvPr id="226926" name="Picture 1552" descr=" "/>
        <xdr:cNvPicPr/>
      </xdr:nvPicPr>
      <xdr:blipFill>
        <a:blip r:embed="rId6"/>
        <a:stretch>
          <a:fillRect/>
        </a:stretch>
      </xdr:blipFill>
      <xdr:spPr>
        <a:xfrm>
          <a:off x="8061960" y="32276415"/>
          <a:ext cx="1017905" cy="300355"/>
        </a:xfrm>
        <a:prstGeom prst="rect">
          <a:avLst/>
        </a:prstGeom>
        <a:noFill/>
        <a:ln w="1">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6"/>
  <sheetViews>
    <sheetView tabSelected="1" view="pageBreakPreview" zoomScaleNormal="100" workbookViewId="0">
      <pane ySplit="2" topLeftCell="A9" activePane="bottomLeft" state="frozen"/>
      <selection/>
      <selection pane="bottomLeft" activeCell="H11" sqref="H11:I11"/>
    </sheetView>
  </sheetViews>
  <sheetFormatPr defaultColWidth="9" defaultRowHeight="13.8"/>
  <cols>
    <col min="1" max="1" width="6.125" style="1" customWidth="1"/>
    <col min="2" max="2" width="18.5" style="1" customWidth="1"/>
    <col min="3" max="3" width="19.625" style="1" customWidth="1"/>
    <col min="4" max="4" width="14.25" style="1" customWidth="1"/>
    <col min="5" max="5" width="21.75" style="1" hidden="1" customWidth="1"/>
    <col min="6" max="6" width="27.25" style="1" customWidth="1"/>
    <col min="7" max="7" width="19.625" style="1" customWidth="1"/>
    <col min="8" max="8" width="14.375" style="1" customWidth="1"/>
    <col min="9" max="9" width="8.625" style="1" customWidth="1"/>
    <col min="10" max="10" width="6.375" style="1" customWidth="1"/>
    <col min="11" max="11" width="9.875" style="5" customWidth="1"/>
    <col min="12" max="12" width="10.75" style="5" customWidth="1"/>
    <col min="13" max="13" width="18.825" style="6" customWidth="1"/>
    <col min="14" max="16384" width="9" style="1"/>
  </cols>
  <sheetData>
    <row r="1" ht="50" customHeight="1" spans="1:13">
      <c r="A1" s="7" t="s">
        <v>0</v>
      </c>
      <c r="B1" s="7"/>
      <c r="C1" s="7"/>
      <c r="D1" s="7"/>
      <c r="E1" s="7"/>
      <c r="F1" s="7"/>
      <c r="G1" s="7"/>
      <c r="H1" s="7"/>
      <c r="I1" s="7"/>
      <c r="J1" s="7"/>
      <c r="K1" s="7"/>
      <c r="L1" s="7"/>
      <c r="M1" s="37"/>
    </row>
    <row r="2" ht="42" customHeight="1" spans="1:13">
      <c r="A2" s="8" t="s">
        <v>1</v>
      </c>
      <c r="B2" s="8" t="s">
        <v>2</v>
      </c>
      <c r="C2" s="8" t="s">
        <v>3</v>
      </c>
      <c r="D2" s="8" t="s">
        <v>4</v>
      </c>
      <c r="E2" s="8" t="s">
        <v>5</v>
      </c>
      <c r="F2" s="8" t="s">
        <v>6</v>
      </c>
      <c r="G2" s="8" t="s">
        <v>7</v>
      </c>
      <c r="H2" s="8" t="s">
        <v>8</v>
      </c>
      <c r="I2" s="8" t="s">
        <v>9</v>
      </c>
      <c r="J2" s="8" t="s">
        <v>10</v>
      </c>
      <c r="K2" s="38" t="s">
        <v>11</v>
      </c>
      <c r="L2" s="38" t="s">
        <v>12</v>
      </c>
      <c r="M2" s="39" t="s">
        <v>13</v>
      </c>
    </row>
    <row r="3" s="1" customFormat="1" ht="92.4" spans="1:13">
      <c r="A3" s="9">
        <v>1</v>
      </c>
      <c r="B3" s="9" t="s">
        <v>14</v>
      </c>
      <c r="C3" s="9" t="s">
        <v>15</v>
      </c>
      <c r="D3" s="9" t="s">
        <v>16</v>
      </c>
      <c r="E3" s="9" t="s">
        <v>17</v>
      </c>
      <c r="F3" s="10" t="s">
        <v>18</v>
      </c>
      <c r="G3" s="9" t="s">
        <v>19</v>
      </c>
      <c r="H3" s="9"/>
      <c r="I3" s="9" t="s">
        <v>20</v>
      </c>
      <c r="J3" s="9">
        <v>1</v>
      </c>
      <c r="K3" s="40"/>
      <c r="L3" s="41"/>
      <c r="M3" s="42"/>
    </row>
    <row r="4" s="1" customFormat="1" ht="82.8" spans="1:13">
      <c r="A4" s="9">
        <v>2</v>
      </c>
      <c r="B4" s="9" t="s">
        <v>14</v>
      </c>
      <c r="C4" s="9" t="s">
        <v>15</v>
      </c>
      <c r="D4" s="9" t="s">
        <v>21</v>
      </c>
      <c r="E4" s="9" t="s">
        <v>22</v>
      </c>
      <c r="F4" s="11" t="s">
        <v>23</v>
      </c>
      <c r="G4" s="9" t="s">
        <v>24</v>
      </c>
      <c r="H4" s="12" t="str">
        <f>_xlfn.DISPIMG("ID_F732B3D3020A46D5817ECF9173FDE94D",1)</f>
        <v>=DISPIMG("ID_F732B3D3020A46D5817ECF9173FDE94D",1)</v>
      </c>
      <c r="I4" s="9" t="s">
        <v>25</v>
      </c>
      <c r="J4" s="9">
        <v>1</v>
      </c>
      <c r="K4" s="40"/>
      <c r="L4" s="41"/>
      <c r="M4" s="42"/>
    </row>
    <row r="5" s="1" customFormat="1" ht="82.8" spans="1:13">
      <c r="A5" s="9">
        <v>3</v>
      </c>
      <c r="B5" s="9" t="s">
        <v>26</v>
      </c>
      <c r="C5" s="13" t="s">
        <v>15</v>
      </c>
      <c r="D5" s="13" t="s">
        <v>27</v>
      </c>
      <c r="E5" s="14" t="s">
        <v>28</v>
      </c>
      <c r="F5" s="15" t="s">
        <v>29</v>
      </c>
      <c r="G5" s="13" t="s">
        <v>30</v>
      </c>
      <c r="H5" s="13" t="str">
        <f>_xlfn.DISPIMG("ID_9D0824A7E3D9496E9EB30C6D1DAC0FDE",1)</f>
        <v>=DISPIMG("ID_9D0824A7E3D9496E9EB30C6D1DAC0FDE",1)</v>
      </c>
      <c r="I5" s="31" t="s">
        <v>20</v>
      </c>
      <c r="J5" s="13">
        <v>5</v>
      </c>
      <c r="K5" s="40"/>
      <c r="L5" s="41"/>
      <c r="M5" s="42"/>
    </row>
    <row r="6" s="1" customFormat="1" ht="82.8" spans="1:13">
      <c r="A6" s="9">
        <v>4</v>
      </c>
      <c r="B6" s="9" t="s">
        <v>26</v>
      </c>
      <c r="C6" s="13" t="s">
        <v>15</v>
      </c>
      <c r="D6" s="13" t="s">
        <v>31</v>
      </c>
      <c r="E6" s="16" t="s">
        <v>32</v>
      </c>
      <c r="F6" s="17" t="s">
        <v>33</v>
      </c>
      <c r="G6" s="13" t="s">
        <v>34</v>
      </c>
      <c r="H6" s="13" t="str">
        <f>_xlfn.DISPIMG("ID_91DB5390A1FC47F3B1AC10ED0EB4493F",1)</f>
        <v>=DISPIMG("ID_91DB5390A1FC47F3B1AC10ED0EB4493F",1)</v>
      </c>
      <c r="I6" s="31" t="s">
        <v>20</v>
      </c>
      <c r="J6" s="13">
        <v>2</v>
      </c>
      <c r="K6" s="40"/>
      <c r="L6" s="41"/>
      <c r="M6" s="42"/>
    </row>
    <row r="7" s="1" customFormat="1" ht="31.5" spans="1:13">
      <c r="A7" s="9">
        <v>5</v>
      </c>
      <c r="B7" s="9" t="s">
        <v>26</v>
      </c>
      <c r="C7" s="13" t="s">
        <v>15</v>
      </c>
      <c r="D7" s="18" t="s">
        <v>35</v>
      </c>
      <c r="E7" s="16" t="s">
        <v>36</v>
      </c>
      <c r="F7" s="19" t="s">
        <v>37</v>
      </c>
      <c r="G7" s="13" t="s">
        <v>38</v>
      </c>
      <c r="H7" s="13" t="str">
        <f>_xlfn.DISPIMG("ID_BDC33521803B4301849B8BDC80576DD8",1)</f>
        <v>=DISPIMG("ID_BDC33521803B4301849B8BDC80576DD8",1)</v>
      </c>
      <c r="I7" s="31" t="s">
        <v>20</v>
      </c>
      <c r="J7" s="13">
        <v>12</v>
      </c>
      <c r="K7" s="40"/>
      <c r="L7" s="41"/>
      <c r="M7" s="42"/>
    </row>
    <row r="8" s="1" customFormat="1" ht="32.3" spans="1:13">
      <c r="A8" s="9">
        <v>6</v>
      </c>
      <c r="B8" s="9" t="s">
        <v>26</v>
      </c>
      <c r="C8" s="13" t="s">
        <v>15</v>
      </c>
      <c r="D8" s="18" t="s">
        <v>39</v>
      </c>
      <c r="E8" s="20" t="s">
        <v>40</v>
      </c>
      <c r="F8" s="21" t="s">
        <v>41</v>
      </c>
      <c r="G8" s="13" t="s">
        <v>42</v>
      </c>
      <c r="H8" s="13" t="str">
        <f>_xlfn.DISPIMG("ID_CCBAC03266D345189D5C962FD9992643",1)</f>
        <v>=DISPIMG("ID_CCBAC03266D345189D5C962FD9992643",1)</v>
      </c>
      <c r="I8" s="31" t="s">
        <v>20</v>
      </c>
      <c r="J8" s="13">
        <v>4</v>
      </c>
      <c r="K8" s="40"/>
      <c r="L8" s="41"/>
      <c r="M8" s="42"/>
    </row>
    <row r="9" s="1" customFormat="1" ht="92.4" spans="1:13">
      <c r="A9" s="9">
        <v>7</v>
      </c>
      <c r="B9" s="9" t="s">
        <v>26</v>
      </c>
      <c r="C9" s="13" t="s">
        <v>15</v>
      </c>
      <c r="D9" s="18" t="s">
        <v>43</v>
      </c>
      <c r="E9" s="22" t="s">
        <v>44</v>
      </c>
      <c r="F9" s="23" t="s">
        <v>45</v>
      </c>
      <c r="G9" s="13" t="s">
        <v>46</v>
      </c>
      <c r="H9" s="13" t="str">
        <f>_xlfn.DISPIMG("ID_03B45E057DB54E81A4E5AE65F92DC63B",1)</f>
        <v>=DISPIMG("ID_03B45E057DB54E81A4E5AE65F92DC63B",1)</v>
      </c>
      <c r="I9" s="31" t="s">
        <v>20</v>
      </c>
      <c r="J9" s="13">
        <v>29</v>
      </c>
      <c r="K9" s="40"/>
      <c r="L9" s="41"/>
      <c r="M9" s="42"/>
    </row>
    <row r="10" s="1" customFormat="1" ht="36" customHeight="1" spans="1:13">
      <c r="A10" s="9">
        <v>8</v>
      </c>
      <c r="B10" s="24" t="s">
        <v>26</v>
      </c>
      <c r="C10" s="25" t="s">
        <v>15</v>
      </c>
      <c r="D10" s="26" t="s">
        <v>47</v>
      </c>
      <c r="E10" s="27" t="s">
        <v>48</v>
      </c>
      <c r="F10" s="28" t="s">
        <v>49</v>
      </c>
      <c r="G10" s="28" t="s">
        <v>49</v>
      </c>
      <c r="H10" s="28" t="s">
        <v>49</v>
      </c>
      <c r="I10" s="28" t="s">
        <v>20</v>
      </c>
      <c r="J10" s="25">
        <v>29</v>
      </c>
      <c r="K10" s="40"/>
      <c r="L10" s="41"/>
      <c r="M10" s="42"/>
    </row>
    <row r="11" s="1" customFormat="1" ht="52.8" spans="1:13">
      <c r="A11" s="9">
        <v>9</v>
      </c>
      <c r="B11" s="9" t="s">
        <v>26</v>
      </c>
      <c r="C11" s="13" t="s">
        <v>15</v>
      </c>
      <c r="D11" s="13" t="s">
        <v>50</v>
      </c>
      <c r="E11" s="13" t="s">
        <v>51</v>
      </c>
      <c r="F11" s="15" t="s">
        <v>52</v>
      </c>
      <c r="G11" s="13" t="s">
        <v>34</v>
      </c>
      <c r="H11" s="13" t="str">
        <f>_xlfn.DISPIMG("ID_E90EA583705F4AAEAB2903F144BB0E1B",1)</f>
        <v>=DISPIMG("ID_E90EA583705F4AAEAB2903F144BB0E1B",1)</v>
      </c>
      <c r="I11" s="31" t="s">
        <v>20</v>
      </c>
      <c r="J11" s="13">
        <v>1</v>
      </c>
      <c r="K11" s="40"/>
      <c r="L11" s="41"/>
      <c r="M11" s="42"/>
    </row>
    <row r="12" s="1" customFormat="1" ht="250.8" spans="1:13">
      <c r="A12" s="9">
        <v>10</v>
      </c>
      <c r="B12" s="9" t="s">
        <v>26</v>
      </c>
      <c r="C12" s="13" t="s">
        <v>15</v>
      </c>
      <c r="D12" s="13" t="s">
        <v>53</v>
      </c>
      <c r="E12" s="13" t="s">
        <v>54</v>
      </c>
      <c r="F12" s="15" t="s">
        <v>55</v>
      </c>
      <c r="G12" s="13" t="s">
        <v>56</v>
      </c>
      <c r="H12" s="13" t="str">
        <f>_xlfn.DISPIMG("ID_0664BF63E9C942858053BA503E905E2D",1)</f>
        <v>=DISPIMG("ID_0664BF63E9C942858053BA503E905E2D",1)</v>
      </c>
      <c r="I12" s="31" t="s">
        <v>20</v>
      </c>
      <c r="J12" s="13">
        <v>1</v>
      </c>
      <c r="K12" s="40"/>
      <c r="L12" s="41"/>
      <c r="M12" s="42"/>
    </row>
    <row r="13" spans="1:13">
      <c r="A13" s="29" t="s">
        <v>57</v>
      </c>
      <c r="B13" s="30"/>
      <c r="C13" s="30"/>
      <c r="D13" s="30"/>
      <c r="E13" s="30"/>
      <c r="F13" s="30"/>
      <c r="G13" s="30"/>
      <c r="H13" s="30"/>
      <c r="I13" s="30"/>
      <c r="J13" s="30"/>
      <c r="K13" s="30"/>
      <c r="L13" s="30"/>
      <c r="M13" s="43"/>
    </row>
    <row r="14" s="2" customFormat="1" ht="211.2" spans="1:13">
      <c r="A14" s="9">
        <v>1</v>
      </c>
      <c r="B14" s="9" t="s">
        <v>58</v>
      </c>
      <c r="C14" s="9" t="s">
        <v>15</v>
      </c>
      <c r="D14" s="9" t="s">
        <v>59</v>
      </c>
      <c r="E14" s="9" t="s">
        <v>60</v>
      </c>
      <c r="F14" s="19" t="s">
        <v>61</v>
      </c>
      <c r="G14" s="9" t="s">
        <v>62</v>
      </c>
      <c r="H14" s="9" t="str">
        <f>_xlfn.DISPIMG("ID_91F42DF2AB1E48BEB2DDAC8339877384",1)</f>
        <v>=DISPIMG("ID_91F42DF2AB1E48BEB2DDAC8339877384",1)</v>
      </c>
      <c r="I14" s="9" t="s">
        <v>63</v>
      </c>
      <c r="J14" s="9">
        <v>2</v>
      </c>
      <c r="K14" s="40"/>
      <c r="L14" s="41"/>
      <c r="M14" s="42"/>
    </row>
    <row r="15" s="2" customFormat="1" ht="92.4" spans="1:13">
      <c r="A15" s="9">
        <v>2</v>
      </c>
      <c r="B15" s="9" t="s">
        <v>58</v>
      </c>
      <c r="C15" s="9" t="s">
        <v>15</v>
      </c>
      <c r="D15" s="9" t="s">
        <v>16</v>
      </c>
      <c r="E15" s="16" t="s">
        <v>17</v>
      </c>
      <c r="F15" s="10" t="s">
        <v>18</v>
      </c>
      <c r="G15" s="9" t="s">
        <v>19</v>
      </c>
      <c r="H15" s="9"/>
      <c r="I15" s="9" t="s">
        <v>20</v>
      </c>
      <c r="J15" s="9">
        <v>1</v>
      </c>
      <c r="K15" s="40"/>
      <c r="L15" s="41"/>
      <c r="M15" s="42"/>
    </row>
    <row r="16" s="2" customFormat="1" ht="52.8" spans="1:13">
      <c r="A16" s="9">
        <v>3</v>
      </c>
      <c r="B16" s="9" t="s">
        <v>58</v>
      </c>
      <c r="C16" s="9" t="s">
        <v>15</v>
      </c>
      <c r="D16" s="9" t="s">
        <v>64</v>
      </c>
      <c r="E16" s="9" t="s">
        <v>65</v>
      </c>
      <c r="F16" s="10" t="s">
        <v>66</v>
      </c>
      <c r="G16" s="9" t="s">
        <v>49</v>
      </c>
      <c r="H16" s="9" t="str">
        <f>_xlfn.DISPIMG("ID_5CD4C78435934BF8BCEEB422B5522AB0",1)</f>
        <v>=DISPIMG("ID_5CD4C78435934BF8BCEEB422B5522AB0",1)</v>
      </c>
      <c r="I16" s="9" t="s">
        <v>63</v>
      </c>
      <c r="J16" s="9">
        <v>2</v>
      </c>
      <c r="K16" s="40"/>
      <c r="L16" s="41"/>
      <c r="M16" s="42"/>
    </row>
    <row r="17" s="3" customFormat="1" ht="105.6" spans="1:13">
      <c r="A17" s="9">
        <v>4</v>
      </c>
      <c r="B17" s="31" t="s">
        <v>67</v>
      </c>
      <c r="C17" s="31" t="s">
        <v>15</v>
      </c>
      <c r="D17" s="31" t="s">
        <v>16</v>
      </c>
      <c r="E17" s="20" t="s">
        <v>68</v>
      </c>
      <c r="F17" s="32" t="s">
        <v>69</v>
      </c>
      <c r="G17" s="31" t="s">
        <v>70</v>
      </c>
      <c r="H17" s="31"/>
      <c r="I17" s="31" t="s">
        <v>20</v>
      </c>
      <c r="J17" s="31">
        <v>1</v>
      </c>
      <c r="K17" s="40"/>
      <c r="L17" s="40"/>
      <c r="M17" s="44"/>
    </row>
    <row r="18" s="3" customFormat="1" ht="343.2" spans="1:13">
      <c r="A18" s="9">
        <v>5</v>
      </c>
      <c r="B18" s="31" t="s">
        <v>67</v>
      </c>
      <c r="C18" s="31" t="s">
        <v>15</v>
      </c>
      <c r="D18" s="31" t="s">
        <v>71</v>
      </c>
      <c r="E18" s="31"/>
      <c r="F18" s="32" t="s">
        <v>72</v>
      </c>
      <c r="G18" s="31"/>
      <c r="H18" s="31"/>
      <c r="I18" s="31" t="s">
        <v>63</v>
      </c>
      <c r="J18" s="31">
        <v>1</v>
      </c>
      <c r="K18" s="40"/>
      <c r="L18" s="40"/>
      <c r="M18" s="44"/>
    </row>
    <row r="19" s="4" customFormat="1" ht="108" spans="1:13">
      <c r="A19" s="9">
        <v>6</v>
      </c>
      <c r="B19" s="33" t="s">
        <v>67</v>
      </c>
      <c r="C19" s="3"/>
      <c r="D19" s="33" t="s">
        <v>73</v>
      </c>
      <c r="E19" s="31"/>
      <c r="F19" s="33" t="s">
        <v>74</v>
      </c>
      <c r="G19" s="31"/>
      <c r="H19" s="31"/>
      <c r="I19" s="33" t="s">
        <v>20</v>
      </c>
      <c r="J19" s="33">
        <v>8</v>
      </c>
      <c r="K19" s="40"/>
      <c r="L19" s="40"/>
      <c r="M19" s="44"/>
    </row>
    <row r="20" s="3" customFormat="1" ht="409.2" spans="1:13">
      <c r="A20" s="9">
        <v>7</v>
      </c>
      <c r="B20" s="33" t="s">
        <v>67</v>
      </c>
      <c r="C20" s="31"/>
      <c r="D20" s="33" t="s">
        <v>75</v>
      </c>
      <c r="E20" s="31"/>
      <c r="F20" s="33" t="s">
        <v>76</v>
      </c>
      <c r="G20" s="31"/>
      <c r="H20" s="33"/>
      <c r="I20" s="33" t="s">
        <v>20</v>
      </c>
      <c r="J20" s="33">
        <v>1</v>
      </c>
      <c r="K20" s="40"/>
      <c r="L20" s="40"/>
      <c r="M20" s="44"/>
    </row>
    <row r="21" s="3" customFormat="1" ht="156" spans="1:13">
      <c r="A21" s="9">
        <v>8</v>
      </c>
      <c r="B21" s="33" t="s">
        <v>67</v>
      </c>
      <c r="C21" s="31"/>
      <c r="D21" s="33" t="s">
        <v>77</v>
      </c>
      <c r="E21" s="31"/>
      <c r="F21" s="33" t="s">
        <v>78</v>
      </c>
      <c r="G21" s="31"/>
      <c r="H21" s="31"/>
      <c r="I21" s="33" t="s">
        <v>20</v>
      </c>
      <c r="J21" s="33">
        <v>1</v>
      </c>
      <c r="K21" s="40"/>
      <c r="L21" s="40"/>
      <c r="M21" s="44"/>
    </row>
    <row r="22" s="2" customFormat="1" ht="216" spans="1:13">
      <c r="A22" s="9">
        <v>9</v>
      </c>
      <c r="B22" s="33" t="s">
        <v>67</v>
      </c>
      <c r="C22" s="31"/>
      <c r="D22" s="33" t="s">
        <v>79</v>
      </c>
      <c r="E22" s="31"/>
      <c r="F22" s="33" t="s">
        <v>80</v>
      </c>
      <c r="G22" s="31"/>
      <c r="H22" s="31"/>
      <c r="I22" s="33" t="s">
        <v>81</v>
      </c>
      <c r="J22" s="33">
        <v>2</v>
      </c>
      <c r="K22" s="40"/>
      <c r="L22" s="40"/>
      <c r="M22" s="44"/>
    </row>
    <row r="23" s="2" customFormat="1" ht="24" spans="1:13">
      <c r="A23" s="9">
        <v>10</v>
      </c>
      <c r="B23" s="33" t="s">
        <v>67</v>
      </c>
      <c r="C23" s="31"/>
      <c r="D23" s="33" t="s">
        <v>82</v>
      </c>
      <c r="E23" s="31"/>
      <c r="F23" s="33" t="s">
        <v>83</v>
      </c>
      <c r="G23" s="33"/>
      <c r="H23" s="31"/>
      <c r="I23" s="33" t="s">
        <v>25</v>
      </c>
      <c r="J23" s="33">
        <v>2</v>
      </c>
      <c r="K23" s="40"/>
      <c r="L23" s="40"/>
      <c r="M23" s="45"/>
    </row>
    <row r="24" s="2" customFormat="1" ht="22" customHeight="1" spans="1:13">
      <c r="A24" s="9">
        <v>11</v>
      </c>
      <c r="B24" s="33" t="s">
        <v>67</v>
      </c>
      <c r="C24" s="31"/>
      <c r="D24" s="33" t="s">
        <v>84</v>
      </c>
      <c r="E24" s="31"/>
      <c r="F24" s="34" t="s">
        <v>85</v>
      </c>
      <c r="G24" s="34"/>
      <c r="H24" s="31"/>
      <c r="I24" s="33" t="s">
        <v>63</v>
      </c>
      <c r="J24" s="33">
        <v>1</v>
      </c>
      <c r="K24" s="40"/>
      <c r="L24" s="40"/>
      <c r="M24" s="45"/>
    </row>
    <row r="25" s="2" customFormat="1" ht="22" customHeight="1" spans="1:13">
      <c r="A25" s="9">
        <v>12</v>
      </c>
      <c r="B25" s="33" t="s">
        <v>67</v>
      </c>
      <c r="C25" s="31"/>
      <c r="D25" s="33" t="s">
        <v>86</v>
      </c>
      <c r="E25" s="31"/>
      <c r="F25" s="33" t="s">
        <v>87</v>
      </c>
      <c r="G25" s="33"/>
      <c r="H25" s="31"/>
      <c r="I25" s="33" t="s">
        <v>88</v>
      </c>
      <c r="J25" s="33">
        <v>50</v>
      </c>
      <c r="K25" s="40"/>
      <c r="L25" s="40"/>
      <c r="M25" s="45"/>
    </row>
    <row r="26" spans="1:13">
      <c r="A26" s="35" t="s">
        <v>89</v>
      </c>
      <c r="B26" s="36"/>
      <c r="C26" s="36"/>
      <c r="D26" s="36"/>
      <c r="E26" s="36"/>
      <c r="F26" s="36"/>
      <c r="G26" s="36"/>
      <c r="H26" s="36"/>
      <c r="I26" s="36"/>
      <c r="J26" s="36"/>
      <c r="K26" s="46"/>
      <c r="L26" s="41"/>
      <c r="M26" s="47"/>
    </row>
  </sheetData>
  <mergeCells count="4">
    <mergeCell ref="A1:M1"/>
    <mergeCell ref="A13:M13"/>
    <mergeCell ref="A26:K26"/>
    <mergeCell ref="L26:M26"/>
  </mergeCells>
  <pageMargins left="0.0784722222222222" right="0.118055555555556" top="0.432638888888889" bottom="0.511805555555556" header="0.511805555555556" footer="0.511805555555556"/>
  <pageSetup paperSize="9" scale="78" fitToHeight="0" orientation="landscape" horizontalDpi="600" verticalDpi="600"/>
  <headerFooter alignWithMargins="0"/>
  <drawing r:id="rId1"/>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智能化设备采购</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2016-12-02T08:54:00Z</dcterms:created>
  <dcterms:modified xsi:type="dcterms:W3CDTF">2025-09-05T03:46:11Z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2052-12.8.2.18606</vt:lpwstr>
  </property>
  <property fmtid="{D5CDD505-2E9C-101B-9397-08002B2CF9AE}" pid="3" name="ICV">
    <vt:lpwstr>EE12E7978C4F487F882F1C1B349944D7</vt:lpwstr>
  </property>
  <property fmtid="{D5CDD505-2E9C-101B-9397-08002B2CF9AE}" pid="4" name="KSOReadingLayout">
    <vt:bool>true</vt:bool>
  </property>
</Properties>
</file>